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Kundig.org\"/>
    </mc:Choice>
  </mc:AlternateContent>
  <xr:revisionPtr revIDLastSave="0" documentId="13_ncr:1_{8EAD730D-45D9-4EA0-BE2C-8CEF3332648B}" xr6:coauthVersionLast="47" xr6:coauthVersionMax="47" xr10:uidLastSave="{00000000-0000-0000-0000-000000000000}"/>
  <bookViews>
    <workbookView xWindow="-120" yWindow="-120" windowWidth="29040" windowHeight="15720" xr2:uid="{CE043D1B-82A5-4897-B5C1-32F670164964}"/>
  </bookViews>
  <sheets>
    <sheet name="Feuil1" sheetId="1" r:id="rId1"/>
  </sheets>
  <definedNames>
    <definedName name="InvestAnnuel">Feuil1!$C$4</definedName>
    <definedName name="_xlnm.Print_Area" localSheetId="0">Feuil1!$A$1:$G$17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6" i="1" s="1"/>
  <c r="C7" i="1"/>
  <c r="F6" i="1"/>
  <c r="F7" i="1" s="1"/>
  <c r="F14" i="1" l="1"/>
</calcChain>
</file>

<file path=xl/sharedStrings.xml><?xml version="1.0" encoding="utf-8"?>
<sst xmlns="http://schemas.openxmlformats.org/spreadsheetml/2006/main" count="14" uniqueCount="14">
  <si>
    <t>Compte pilier 3A - un excellent placement sans risques</t>
  </si>
  <si>
    <t>Investissement annuel</t>
  </si>
  <si>
    <t>Rente AVS simple maxi</t>
  </si>
  <si>
    <t>Versement annuel maxi pour client assuré LPP</t>
  </si>
  <si>
    <r>
      <t>Versement annuel maxi pour client</t>
    </r>
    <r>
      <rPr>
        <b/>
        <sz val="16"/>
        <color theme="1"/>
        <rFont val="Arial"/>
        <family val="2"/>
      </rPr>
      <t xml:space="preserve"> </t>
    </r>
    <r>
      <rPr>
        <b/>
        <u/>
        <sz val="16"/>
        <color theme="1"/>
        <rFont val="Arial"/>
        <family val="2"/>
      </rPr>
      <t>non</t>
    </r>
    <r>
      <rPr>
        <sz val="16"/>
        <color theme="1"/>
        <rFont val="Arial"/>
        <family val="2"/>
      </rPr>
      <t xml:space="preserve"> affilié LPP</t>
    </r>
  </si>
  <si>
    <t>Taux marginal d'imposition</t>
  </si>
  <si>
    <t>Coût net annuel</t>
  </si>
  <si>
    <t>Durée</t>
  </si>
  <si>
    <t>Taux d'intérêt du compte</t>
  </si>
  <si>
    <t>Capital brut prévisible</t>
  </si>
  <si>
    <t>Impôts de sortie</t>
  </si>
  <si>
    <t>Capital net</t>
  </si>
  <si>
    <t>Performance</t>
  </si>
  <si>
    <t>Cliquer pour calculer et reporter le résultat 
ci-dessous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</si>
</sst>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22"/>
      <color theme="4" tint="0.39997558519241921"/>
      <name val="Arial"/>
      <family val="2"/>
    </font>
    <font>
      <b/>
      <u/>
      <sz val="16"/>
      <color theme="1"/>
      <name val="Arial"/>
      <family val="2"/>
    </font>
    <font>
      <b/>
      <sz val="22"/>
      <color theme="7"/>
      <name val="Arial"/>
      <family val="2"/>
    </font>
    <font>
      <b/>
      <sz val="20"/>
      <color theme="1"/>
      <name val="Arial"/>
      <family val="2"/>
    </font>
    <font>
      <b/>
      <sz val="16"/>
      <color theme="7"/>
      <name val="Arial"/>
      <family val="2"/>
    </font>
    <font>
      <b/>
      <sz val="22"/>
      <color theme="0"/>
      <name val="Arial"/>
      <family val="2"/>
    </font>
    <font>
      <u/>
      <sz val="12"/>
      <color theme="10"/>
      <name val="Arial"/>
      <family val="2"/>
    </font>
    <font>
      <b/>
      <sz val="22"/>
      <color theme="1"/>
      <name val="Arial"/>
      <family val="2"/>
    </font>
    <font>
      <b/>
      <sz val="36"/>
      <color theme="1"/>
      <name val="Arial"/>
      <family val="2"/>
    </font>
    <font>
      <sz val="28"/>
      <color theme="1"/>
      <name val="Arial"/>
      <family val="2"/>
    </font>
    <font>
      <u/>
      <sz val="12"/>
      <color theme="0"/>
      <name val="Arial"/>
      <family val="2"/>
    </font>
    <font>
      <sz val="22"/>
      <color theme="0"/>
      <name val="Arial"/>
      <family val="2"/>
    </font>
    <font>
      <sz val="22"/>
      <color theme="1"/>
      <name val="Arial"/>
      <family val="2"/>
    </font>
    <font>
      <b/>
      <sz val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/>
    <xf numFmtId="43" fontId="6" fillId="2" borderId="2" xfId="1" applyFont="1" applyFill="1" applyBorder="1" applyAlignment="1" applyProtection="1">
      <alignment vertical="center"/>
      <protection locked="0"/>
    </xf>
    <xf numFmtId="10" fontId="8" fillId="0" borderId="0" xfId="2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10" fontId="8" fillId="0" borderId="0" xfId="0" applyNumberFormat="1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2" borderId="1" xfId="0" applyFont="1" applyFill="1" applyBorder="1" applyAlignment="1" applyProtection="1">
      <alignment vertical="center"/>
    </xf>
    <xf numFmtId="0" fontId="3" fillId="5" borderId="1" xfId="0" applyFont="1" applyFill="1" applyBorder="1" applyAlignment="1" applyProtection="1">
      <alignment vertical="center"/>
    </xf>
    <xf numFmtId="43" fontId="4" fillId="0" borderId="0" xfId="1" applyFont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43" fontId="3" fillId="2" borderId="2" xfId="1" applyFont="1" applyFill="1" applyBorder="1" applyAlignment="1" applyProtection="1">
      <alignment vertical="center"/>
    </xf>
    <xf numFmtId="43" fontId="3" fillId="0" borderId="0" xfId="1" applyFont="1" applyAlignment="1" applyProtection="1">
      <alignment vertical="center"/>
    </xf>
    <xf numFmtId="0" fontId="3" fillId="2" borderId="7" xfId="0" applyFont="1" applyFill="1" applyBorder="1" applyAlignment="1" applyProtection="1">
      <alignment vertical="center" wrapText="1"/>
    </xf>
    <xf numFmtId="43" fontId="3" fillId="2" borderId="8" xfId="1" applyFont="1" applyFill="1" applyBorder="1" applyAlignment="1" applyProtection="1">
      <alignment vertical="center"/>
    </xf>
    <xf numFmtId="10" fontId="8" fillId="0" borderId="0" xfId="0" applyNumberFormat="1" applyFont="1" applyAlignment="1" applyProtection="1">
      <alignment vertical="center"/>
    </xf>
    <xf numFmtId="0" fontId="16" fillId="2" borderId="1" xfId="0" applyFont="1" applyFill="1" applyBorder="1" applyAlignment="1" applyProtection="1">
      <alignment vertical="center"/>
    </xf>
    <xf numFmtId="43" fontId="17" fillId="2" borderId="2" xfId="1" applyFont="1" applyFill="1" applyBorder="1" applyAlignment="1" applyProtection="1">
      <alignment vertical="center"/>
    </xf>
    <xf numFmtId="0" fontId="15" fillId="4" borderId="3" xfId="0" applyFont="1" applyFill="1" applyBorder="1" applyAlignment="1" applyProtection="1">
      <alignment horizontal="left" vertical="center"/>
    </xf>
    <xf numFmtId="0" fontId="14" fillId="4" borderId="11" xfId="3" applyFont="1" applyFill="1" applyBorder="1" applyAlignment="1" applyProtection="1">
      <alignment horizontal="center" vertical="center" wrapText="1"/>
    </xf>
    <xf numFmtId="0" fontId="15" fillId="4" borderId="5" xfId="0" applyFont="1" applyFill="1" applyBorder="1" applyAlignment="1" applyProtection="1">
      <alignment horizontal="left" vertical="center"/>
    </xf>
    <xf numFmtId="0" fontId="13" fillId="3" borderId="3" xfId="0" applyFont="1" applyFill="1" applyBorder="1" applyAlignment="1" applyProtection="1">
      <alignment horizontal="center" vertical="center"/>
    </xf>
    <xf numFmtId="10" fontId="12" fillId="3" borderId="4" xfId="2" applyNumberFormat="1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left" vertical="center"/>
    </xf>
    <xf numFmtId="43" fontId="2" fillId="0" borderId="0" xfId="1" applyFont="1" applyAlignment="1" applyProtection="1">
      <alignment vertical="center"/>
    </xf>
    <xf numFmtId="0" fontId="13" fillId="3" borderId="9" xfId="0" applyFont="1" applyFill="1" applyBorder="1" applyAlignment="1" applyProtection="1">
      <alignment horizontal="center" vertical="center"/>
    </xf>
    <xf numFmtId="10" fontId="12" fillId="3" borderId="10" xfId="2" applyNumberFormat="1" applyFont="1" applyFill="1" applyBorder="1" applyAlignment="1" applyProtection="1">
      <alignment horizontal="center" vertical="center"/>
    </xf>
    <xf numFmtId="43" fontId="11" fillId="2" borderId="2" xfId="1" applyFont="1" applyFill="1" applyBorder="1" applyAlignment="1" applyProtection="1">
      <alignment vertical="center"/>
    </xf>
    <xf numFmtId="0" fontId="13" fillId="3" borderId="5" xfId="0" applyFont="1" applyFill="1" applyBorder="1" applyAlignment="1" applyProtection="1">
      <alignment horizontal="center" vertical="center"/>
    </xf>
    <xf numFmtId="10" fontId="12" fillId="3" borderId="6" xfId="2" applyNumberFormat="1" applyFont="1" applyFill="1" applyBorder="1" applyAlignment="1" applyProtection="1">
      <alignment horizontal="center" vertical="center"/>
    </xf>
    <xf numFmtId="43" fontId="9" fillId="4" borderId="8" xfId="1" applyFont="1" applyFill="1" applyBorder="1" applyAlignment="1" applyProtection="1">
      <alignment vertical="center"/>
      <protection locked="0"/>
    </xf>
    <xf numFmtId="43" fontId="8" fillId="5" borderId="2" xfId="1" applyFont="1" applyFill="1" applyBorder="1" applyAlignment="1" applyProtection="1">
      <alignment vertical="center"/>
      <protection locked="0"/>
    </xf>
  </cellXfs>
  <cellStyles count="4">
    <cellStyle name="Lien hypertexte" xfId="3" builtinId="8"/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ostfinance.ch/fr/particuliers/prevoyance/impots-capital-deuxieme-pilier.html?msockid=00cbf5bff56e6355009be17cf465629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AF8B0-1F45-40B2-89BE-14973D76FB91}">
  <dimension ref="B1:F32"/>
  <sheetViews>
    <sheetView showGridLines="0" tabSelected="1" workbookViewId="0">
      <selection activeCell="C8" sqref="C8"/>
    </sheetView>
  </sheetViews>
  <sheetFormatPr baseColWidth="10" defaultRowHeight="15" x14ac:dyDescent="0.2"/>
  <cols>
    <col min="1" max="1" width="1.33203125" style="5" customWidth="1"/>
    <col min="2" max="2" width="35.77734375" style="5" customWidth="1"/>
    <col min="3" max="3" width="20.77734375" style="5" customWidth="1"/>
    <col min="4" max="4" width="1.33203125" style="5" customWidth="1"/>
    <col min="5" max="5" width="30.77734375" style="5" customWidth="1"/>
    <col min="6" max="6" width="20.77734375" style="5" customWidth="1"/>
    <col min="7" max="7" width="1.33203125" style="5" customWidth="1"/>
    <col min="8" max="16384" width="11.5546875" style="5"/>
  </cols>
  <sheetData>
    <row r="1" spans="2:6" ht="9" customHeight="1" x14ac:dyDescent="0.2"/>
    <row r="2" spans="2:6" ht="30" customHeight="1" x14ac:dyDescent="0.2">
      <c r="B2" s="6" t="s">
        <v>0</v>
      </c>
      <c r="F2" s="7">
        <v>2025</v>
      </c>
    </row>
    <row r="3" spans="2:6" s="8" customFormat="1" ht="9" customHeight="1" thickBot="1" x14ac:dyDescent="0.25"/>
    <row r="4" spans="2:6" s="8" customFormat="1" ht="50.1" customHeight="1" thickBot="1" x14ac:dyDescent="0.25">
      <c r="B4" s="9" t="s">
        <v>1</v>
      </c>
      <c r="C4" s="1">
        <v>5000</v>
      </c>
      <c r="E4" s="10" t="s">
        <v>2</v>
      </c>
      <c r="F4" s="33">
        <v>2520</v>
      </c>
    </row>
    <row r="5" spans="2:6" s="8" customFormat="1" ht="9" customHeight="1" thickBot="1" x14ac:dyDescent="0.25">
      <c r="F5" s="11"/>
    </row>
    <row r="6" spans="2:6" s="8" customFormat="1" ht="45" customHeight="1" thickBot="1" x14ac:dyDescent="0.25">
      <c r="B6" s="8" t="s">
        <v>5</v>
      </c>
      <c r="C6" s="2">
        <v>0.3</v>
      </c>
      <c r="E6" s="12" t="s">
        <v>3</v>
      </c>
      <c r="F6" s="13">
        <f>ROUND((F4*36*8%),0)</f>
        <v>7258</v>
      </c>
    </row>
    <row r="7" spans="2:6" s="8" customFormat="1" ht="45" customHeight="1" thickBot="1" x14ac:dyDescent="0.25">
      <c r="B7" s="8" t="s">
        <v>6</v>
      </c>
      <c r="C7" s="14">
        <f>+InvestAnnuel*(1-C6)</f>
        <v>3500</v>
      </c>
      <c r="E7" s="15" t="s">
        <v>4</v>
      </c>
      <c r="F7" s="16">
        <f>+F6*5</f>
        <v>36290</v>
      </c>
    </row>
    <row r="8" spans="2:6" s="8" customFormat="1" ht="39.950000000000003" customHeight="1" x14ac:dyDescent="0.2">
      <c r="B8" s="8" t="s">
        <v>7</v>
      </c>
      <c r="C8" s="3">
        <v>5</v>
      </c>
      <c r="F8" s="14"/>
    </row>
    <row r="9" spans="2:6" s="8" customFormat="1" ht="39.950000000000003" customHeight="1" x14ac:dyDescent="0.2">
      <c r="B9" s="8" t="s">
        <v>8</v>
      </c>
      <c r="C9" s="4">
        <v>1.7500000000000002E-2</v>
      </c>
      <c r="F9" s="14"/>
    </row>
    <row r="10" spans="2:6" s="8" customFormat="1" ht="12" customHeight="1" thickBot="1" x14ac:dyDescent="0.25">
      <c r="C10" s="17"/>
      <c r="F10" s="14"/>
    </row>
    <row r="11" spans="2:6" s="8" customFormat="1" ht="50.1" customHeight="1" thickBot="1" x14ac:dyDescent="0.25">
      <c r="B11" s="18" t="s">
        <v>9</v>
      </c>
      <c r="C11" s="19">
        <f>ROUND((FV(C9,C8,-InvestAnnuel,0,1)),0)</f>
        <v>26344</v>
      </c>
      <c r="F11" s="14"/>
    </row>
    <row r="12" spans="2:6" s="8" customFormat="1" ht="9" customHeight="1" thickBot="1" x14ac:dyDescent="0.25">
      <c r="F12" s="14"/>
    </row>
    <row r="13" spans="2:6" s="8" customFormat="1" ht="50.1" customHeight="1" thickBot="1" x14ac:dyDescent="0.25">
      <c r="B13" s="20" t="s">
        <v>10</v>
      </c>
      <c r="C13" s="21" t="s">
        <v>13</v>
      </c>
      <c r="F13" s="14"/>
    </row>
    <row r="14" spans="2:6" s="8" customFormat="1" ht="30" customHeight="1" thickBot="1" x14ac:dyDescent="0.25">
      <c r="B14" s="22"/>
      <c r="C14" s="32">
        <v>677</v>
      </c>
      <c r="E14" s="23" t="s">
        <v>12</v>
      </c>
      <c r="F14" s="24">
        <f>RATE(C8,-C7,0,C16,1)</f>
        <v>0.13050992479555801</v>
      </c>
    </row>
    <row r="15" spans="2:6" s="8" customFormat="1" ht="9" customHeight="1" thickBot="1" x14ac:dyDescent="0.25">
      <c r="B15" s="25"/>
      <c r="C15" s="26"/>
      <c r="E15" s="27"/>
      <c r="F15" s="28"/>
    </row>
    <row r="16" spans="2:6" s="8" customFormat="1" ht="50.1" customHeight="1" thickBot="1" x14ac:dyDescent="0.25">
      <c r="B16" s="18" t="s">
        <v>11</v>
      </c>
      <c r="C16" s="29">
        <f>+C11-C14</f>
        <v>25667</v>
      </c>
      <c r="E16" s="30"/>
      <c r="F16" s="31"/>
    </row>
    <row r="17" s="8" customFormat="1" ht="9.75" customHeight="1" x14ac:dyDescent="0.2"/>
    <row r="18" s="8" customFormat="1" ht="50.1" customHeight="1" x14ac:dyDescent="0.2"/>
    <row r="19" s="8" customFormat="1" ht="30" customHeight="1" x14ac:dyDescent="0.2"/>
    <row r="20" s="8" customFormat="1" ht="30" customHeight="1" x14ac:dyDescent="0.2"/>
    <row r="21" s="8" customFormat="1" ht="30" customHeight="1" x14ac:dyDescent="0.2"/>
    <row r="22" s="8" customFormat="1" ht="30" customHeight="1" x14ac:dyDescent="0.2"/>
    <row r="23" s="5" customFormat="1" ht="30" customHeight="1" x14ac:dyDescent="0.2"/>
    <row r="24" s="5" customFormat="1" ht="30" customHeight="1" x14ac:dyDescent="0.2"/>
    <row r="25" s="5" customFormat="1" ht="30" customHeight="1" x14ac:dyDescent="0.2"/>
    <row r="26" s="5" customFormat="1" ht="30" customHeight="1" x14ac:dyDescent="0.2"/>
    <row r="27" s="5" customFormat="1" ht="30" customHeight="1" x14ac:dyDescent="0.2"/>
    <row r="28" s="5" customFormat="1" ht="30" customHeight="1" x14ac:dyDescent="0.2"/>
    <row r="29" s="5" customFormat="1" ht="30" customHeight="1" x14ac:dyDescent="0.2"/>
    <row r="30" s="5" customFormat="1" ht="30" customHeight="1" x14ac:dyDescent="0.2"/>
    <row r="31" s="5" customFormat="1" ht="30" customHeight="1" x14ac:dyDescent="0.2"/>
    <row r="32" s="5" customFormat="1" ht="30" customHeight="1" x14ac:dyDescent="0.2"/>
  </sheetData>
  <sheetProtection sheet="1" objects="1" scenarios="1"/>
  <mergeCells count="3">
    <mergeCell ref="B13:B14"/>
    <mergeCell ref="F14:F16"/>
    <mergeCell ref="E14:E16"/>
  </mergeCells>
  <hyperlinks>
    <hyperlink ref="C13" r:id="rId1" location="/" display="Cliquer pour calculer et reporter le résultat ci-dessous" xr:uid="{D7D0244A-9E0B-4FDE-8FA0-247E382ABD14}"/>
  </hyperlinks>
  <pageMargins left="0.39370078740157483" right="0.39370078740157483" top="0.74803149606299213" bottom="0.74803149606299213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InvestAnnuel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Kündig</dc:creator>
  <cp:lastModifiedBy>Philippe Kündig</cp:lastModifiedBy>
  <cp:lastPrinted>2025-10-18T15:26:42Z</cp:lastPrinted>
  <dcterms:created xsi:type="dcterms:W3CDTF">2025-10-18T14:30:12Z</dcterms:created>
  <dcterms:modified xsi:type="dcterms:W3CDTF">2025-10-18T15:30:53Z</dcterms:modified>
</cp:coreProperties>
</file>